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pacom\z_temporal\zw_varios\20190911_costepropiedad\"/>
    </mc:Choice>
  </mc:AlternateContent>
  <xr:revisionPtr revIDLastSave="0" documentId="13_ncr:1_{27D88AA6-AD35-4D4D-81CC-1759A609D4C4}" xr6:coauthVersionLast="44" xr6:coauthVersionMax="44" xr10:uidLastSave="{00000000-0000-0000-0000-000000000000}"/>
  <bookViews>
    <workbookView xWindow="-120" yWindow="-120" windowWidth="25440" windowHeight="15390" xr2:uid="{00000000-000D-0000-FFFF-FFFF00000000}"/>
  </bookViews>
  <sheets>
    <sheet name="Permanente vs. Suscripción" sheetId="1" r:id="rId1"/>
  </sheets>
  <definedNames>
    <definedName name="numerodelicencias">'Permanente vs. Suscripción'!$B$6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9" i="1" l="1"/>
  <c r="H29" i="1"/>
  <c r="G29" i="1"/>
  <c r="F29" i="1"/>
  <c r="E29" i="1"/>
  <c r="E30" i="1" s="1"/>
  <c r="D29" i="1"/>
  <c r="D22" i="1"/>
  <c r="I10" i="1"/>
  <c r="H10" i="1"/>
  <c r="G10" i="1"/>
  <c r="F10" i="1"/>
  <c r="E10" i="1"/>
  <c r="D10" i="1"/>
  <c r="E23" i="1" l="1"/>
  <c r="F23" i="1"/>
  <c r="G23" i="1"/>
  <c r="H23" i="1"/>
  <c r="I23" i="1"/>
  <c r="D23" i="1"/>
  <c r="E15" i="1"/>
  <c r="F15" i="1"/>
  <c r="G15" i="1"/>
  <c r="H15" i="1"/>
  <c r="I15" i="1"/>
  <c r="D15" i="1"/>
  <c r="H30" i="1" l="1"/>
  <c r="I30" i="1"/>
  <c r="D28" i="1"/>
  <c r="G30" i="1" l="1"/>
  <c r="F30" i="1"/>
  <c r="D30" i="1"/>
  <c r="D31" i="1" s="1"/>
  <c r="E31" i="1" s="1"/>
  <c r="F31" i="1" s="1"/>
  <c r="E24" i="1"/>
  <c r="F24" i="1"/>
  <c r="G24" i="1"/>
  <c r="H24" i="1"/>
  <c r="I24" i="1"/>
  <c r="D24" i="1"/>
  <c r="D25" i="1" s="1"/>
  <c r="E16" i="1"/>
  <c r="F16" i="1"/>
  <c r="G16" i="1"/>
  <c r="H16" i="1"/>
  <c r="I16" i="1"/>
  <c r="D16" i="1"/>
  <c r="E11" i="1"/>
  <c r="F11" i="1"/>
  <c r="G11" i="1"/>
  <c r="H11" i="1"/>
  <c r="I11" i="1"/>
  <c r="G31" i="1" l="1"/>
  <c r="H31" i="1" s="1"/>
  <c r="I31" i="1" s="1"/>
  <c r="D11" i="1"/>
  <c r="D12" i="1" s="1"/>
  <c r="D35" i="1" s="1"/>
  <c r="E25" i="1"/>
  <c r="D17" i="1"/>
  <c r="D36" i="1" s="1"/>
  <c r="F25" i="1" l="1"/>
  <c r="E17" i="1"/>
  <c r="E36" i="1" s="1"/>
  <c r="E12" i="1"/>
  <c r="F12" i="1" l="1"/>
  <c r="F35" i="1" s="1"/>
  <c r="F39" i="1" s="1"/>
  <c r="E35" i="1"/>
  <c r="G25" i="1"/>
  <c r="F17" i="1"/>
  <c r="F36" i="1" s="1"/>
  <c r="F40" i="1" s="1"/>
  <c r="G12" i="1"/>
  <c r="G35" i="1" l="1"/>
  <c r="G39" i="1" s="1"/>
  <c r="H25" i="1"/>
  <c r="G17" i="1"/>
  <c r="G36" i="1" s="1"/>
  <c r="G40" i="1" s="1"/>
  <c r="H12" i="1"/>
  <c r="H35" i="1" s="1"/>
  <c r="H39" i="1" s="1"/>
  <c r="I25" i="1" l="1"/>
  <c r="H17" i="1"/>
  <c r="H36" i="1" s="1"/>
  <c r="H40" i="1" s="1"/>
  <c r="I12" i="1"/>
  <c r="I35" i="1" s="1"/>
  <c r="I39" i="1" s="1"/>
  <c r="I17" i="1" l="1"/>
  <c r="I36" i="1" s="1"/>
  <c r="I40" i="1" s="1"/>
</calcChain>
</file>

<file path=xl/sharedStrings.xml><?xml version="1.0" encoding="utf-8"?>
<sst xmlns="http://schemas.openxmlformats.org/spreadsheetml/2006/main" count="35" uniqueCount="31">
  <si>
    <t>Año</t>
  </si>
  <si>
    <t>http://store.autodesk.es/store/adsk/es_ES/html/pbPage.All-Product-Listing_es_ES#</t>
  </si>
  <si>
    <t>Suscripción Anual (Desktop Subscription)</t>
  </si>
  <si>
    <t>http://www.zwspain.com/como-comprar/</t>
  </si>
  <si>
    <t>Precios AutoCAD:</t>
  </si>
  <si>
    <t>Precio €</t>
  </si>
  <si>
    <t>Número de licencias para la comparación</t>
  </si>
  <si>
    <t>Direfencias</t>
  </si>
  <si>
    <t>zwcad@zwspain.com</t>
  </si>
  <si>
    <t>AutoCAD LT</t>
  </si>
  <si>
    <t>AutoCAD Completo</t>
  </si>
  <si>
    <t>Mantenimiento todos los años</t>
  </si>
  <si>
    <t>Autocad LT Total Anual</t>
  </si>
  <si>
    <t>Autocad LT Acumulado</t>
  </si>
  <si>
    <t>Autocad Full Total Anual</t>
  </si>
  <si>
    <t>Autocad Full Acumulado</t>
  </si>
  <si>
    <t>Precios ZWCAD</t>
  </si>
  <si>
    <t>ZWCAD Pro con Mantenimiento</t>
  </si>
  <si>
    <t>ZWCAD Pro con Mto. Total Anual</t>
  </si>
  <si>
    <t>ZWCAD Pro con Mto. Acumulado</t>
  </si>
  <si>
    <t>Licencia permanente ZWCAD STD</t>
  </si>
  <si>
    <t>Comparación costes Autocad suscripción vs. ZWCAD licencia permanente</t>
  </si>
  <si>
    <t>ZWCAD STD con Mantenimiento</t>
  </si>
  <si>
    <t>Licencia permanente ZWCAD PRO</t>
  </si>
  <si>
    <t>ZWCAD STD con Mto. Total Anual</t>
  </si>
  <si>
    <t>ZWCAD STD con Mto. Acumulado</t>
  </si>
  <si>
    <t>AutoCAD LT vs. ZWCAD STD</t>
  </si>
  <si>
    <t>AutoCAD Full vs. ZWCAD PRO</t>
  </si>
  <si>
    <t>Ahorro con ZWCAD STD respecto de Autocad LT</t>
  </si>
  <si>
    <t>Ahorro con ZWCAD PRO respecto de Autocad Full</t>
  </si>
  <si>
    <t>% Ahorro a origen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</si>
</sst>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6" x14ac:knownFonts="1">
    <font>
      <sz val="8"/>
      <color theme="1"/>
      <name val="Arial"/>
      <family val="2"/>
    </font>
    <font>
      <sz val="8"/>
      <color theme="1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2"/>
    <xf numFmtId="0" fontId="3" fillId="0" borderId="0" xfId="3"/>
    <xf numFmtId="0" fontId="4" fillId="0" borderId="0" xfId="0" applyFont="1"/>
    <xf numFmtId="0" fontId="4" fillId="0" borderId="2" xfId="0" applyFont="1" applyBorder="1"/>
    <xf numFmtId="164" fontId="0" fillId="0" borderId="0" xfId="1" applyFont="1"/>
    <xf numFmtId="164" fontId="0" fillId="0" borderId="2" xfId="1" applyFont="1" applyBorder="1"/>
    <xf numFmtId="0" fontId="5" fillId="0" borderId="0" xfId="4"/>
    <xf numFmtId="0" fontId="0" fillId="0" borderId="0" xfId="0" applyAlignment="1">
      <alignment horizontal="right"/>
    </xf>
    <xf numFmtId="164" fontId="0" fillId="0" borderId="0" xfId="0" applyNumberFormat="1"/>
    <xf numFmtId="0" fontId="0" fillId="0" borderId="3" xfId="0" applyBorder="1"/>
    <xf numFmtId="164" fontId="0" fillId="0" borderId="0" xfId="1" applyFont="1" applyFill="1" applyBorder="1"/>
    <xf numFmtId="9" fontId="4" fillId="0" borderId="0" xfId="5" applyFont="1"/>
    <xf numFmtId="164" fontId="0" fillId="0" borderId="4" xfId="0" applyNumberFormat="1" applyBorder="1"/>
    <xf numFmtId="164" fontId="0" fillId="0" borderId="5" xfId="0" applyNumberFormat="1" applyBorder="1"/>
    <xf numFmtId="9" fontId="4" fillId="0" borderId="4" xfId="5" applyFont="1" applyBorder="1"/>
    <xf numFmtId="9" fontId="4" fillId="0" borderId="5" xfId="5" applyFont="1" applyBorder="1"/>
  </cellXfs>
  <cellStyles count="6">
    <cellStyle name="Encabezado 1" xfId="2" builtinId="16"/>
    <cellStyle name="Encabezado 4" xfId="3" builtinId="19"/>
    <cellStyle name="Hipervínculo" xfId="4" builtinId="8"/>
    <cellStyle name="Millares" xfId="1" builtinId="3"/>
    <cellStyle name="Normal" xfId="0" builtinId="0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Coste Total de Propiedad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'Permanente vs. Suscripción'!$C$12</c:f>
              <c:strCache>
                <c:ptCount val="1"/>
                <c:pt idx="0">
                  <c:v>Autocad LT Acumulado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val>
            <c:numRef>
              <c:f>'Permanente vs. Suscripción'!$D$12:$I$12</c:f>
              <c:numCache>
                <c:formatCode>_-* #,##0.00\ _€_-;\-* #,##0.00\ _€_-;_-* "-"??\ _€_-;_-@_-</c:formatCode>
                <c:ptCount val="6"/>
                <c:pt idx="0">
                  <c:v>400</c:v>
                </c:pt>
                <c:pt idx="1">
                  <c:v>800</c:v>
                </c:pt>
                <c:pt idx="2">
                  <c:v>1200</c:v>
                </c:pt>
                <c:pt idx="3">
                  <c:v>1600</c:v>
                </c:pt>
                <c:pt idx="4">
                  <c:v>2000</c:v>
                </c:pt>
                <c:pt idx="5">
                  <c:v>2400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8A-4723-9D6C-5C2795F23D01}"/>
            </c:ext>
          </c:extLst>
        </c:ser>
        <c:ser>
          <c:idx val="1"/>
          <c:order val="1"/>
          <c:tx>
            <c:strRef>
              <c:f>'Permanente vs. Suscripción'!$C$17</c:f>
              <c:strCache>
                <c:ptCount val="1"/>
                <c:pt idx="0">
                  <c:v>Autocad Full Acumulado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'Permanente vs. Suscripción'!$D$17:$I$17</c:f>
              <c:numCache>
                <c:formatCode>_-* #,##0.00\ _€_-;\-* #,##0.00\ _€_-;_-* "-"??\ _€_-;_-@_-</c:formatCode>
                <c:ptCount val="6"/>
                <c:pt idx="0">
                  <c:v>1755</c:v>
                </c:pt>
                <c:pt idx="1">
                  <c:v>3510</c:v>
                </c:pt>
                <c:pt idx="2">
                  <c:v>5265</c:v>
                </c:pt>
                <c:pt idx="3">
                  <c:v>7020</c:v>
                </c:pt>
                <c:pt idx="4">
                  <c:v>8775</c:v>
                </c:pt>
                <c:pt idx="5">
                  <c:v>10530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8A-4723-9D6C-5C2795F23D01}"/>
            </c:ext>
          </c:extLst>
        </c:ser>
        <c:ser>
          <c:idx val="2"/>
          <c:order val="2"/>
          <c:tx>
            <c:strRef>
              <c:f>'Permanente vs. Suscripción'!$C$25</c:f>
              <c:strCache>
                <c:ptCount val="1"/>
                <c:pt idx="0">
                  <c:v>ZWCAD STD con Mto. Acumulado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val>
            <c:numRef>
              <c:f>'Permanente vs. Suscripción'!$D$25:$I$25</c:f>
              <c:numCache>
                <c:formatCode>_-* #,##0.00\ _€_-;\-* #,##0.00\ _€_-;_-* "-"??\ _€_-;_-@_-</c:formatCode>
                <c:ptCount val="6"/>
                <c:pt idx="0">
                  <c:v>715</c:v>
                </c:pt>
                <c:pt idx="1">
                  <c:v>835</c:v>
                </c:pt>
                <c:pt idx="2">
                  <c:v>955</c:v>
                </c:pt>
                <c:pt idx="3">
                  <c:v>1075</c:v>
                </c:pt>
                <c:pt idx="4">
                  <c:v>1195</c:v>
                </c:pt>
                <c:pt idx="5">
                  <c:v>1315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C8A-4723-9D6C-5C2795F23D01}"/>
            </c:ext>
          </c:extLst>
        </c:ser>
        <c:ser>
          <c:idx val="3"/>
          <c:order val="3"/>
          <c:tx>
            <c:strRef>
              <c:f>'Permanente vs. Suscripción'!$C$31</c:f>
              <c:strCache>
                <c:ptCount val="1"/>
                <c:pt idx="0">
                  <c:v>ZWCAD Pro con Mto. Acumulado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val>
            <c:numRef>
              <c:f>'Permanente vs. Suscripción'!$D$31:$I$31</c:f>
              <c:numCache>
                <c:formatCode>_-* #,##0.00\ _€_-;\-* #,##0.00\ _€_-;_-* "-"??\ _€_-;_-@_-</c:formatCode>
                <c:ptCount val="6"/>
                <c:pt idx="0">
                  <c:v>835</c:v>
                </c:pt>
                <c:pt idx="1">
                  <c:v>975</c:v>
                </c:pt>
                <c:pt idx="2">
                  <c:v>1115</c:v>
                </c:pt>
                <c:pt idx="3">
                  <c:v>1255</c:v>
                </c:pt>
                <c:pt idx="4">
                  <c:v>1395</c:v>
                </c:pt>
                <c:pt idx="5">
                  <c:v>1535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C8A-4723-9D6C-5C2795F23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4032856"/>
        <c:axId val="444033640"/>
      </c:lineChart>
      <c:catAx>
        <c:axId val="444032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Años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44033640"/>
        <c:crosses val="autoZero"/>
        <c:auto val="1"/>
        <c:lblAlgn val="ctr"/>
        <c:lblOffset val="100"/>
        <c:noMultiLvlLbl val="0"/>
      </c:catAx>
      <c:valAx>
        <c:axId val="444033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Importe  €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_-* #,##0.00\ _€_-;\-* #,##0.0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44032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314325</xdr:colOff>
      <xdr:row>7</xdr:row>
      <xdr:rowOff>64683</xdr:rowOff>
    </xdr:from>
    <xdr:to>
      <xdr:col>17</xdr:col>
      <xdr:colOff>304799</xdr:colOff>
      <xdr:row>28</xdr:row>
      <xdr:rowOff>133351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zwcad@zwspain.com" TargetMode="External"/><Relationship Id="rId2" Type="http://schemas.openxmlformats.org/officeDocument/2006/relationships/hyperlink" Target="http://www.zwspain.com/como-comprar/" TargetMode="External"/><Relationship Id="rId1" Type="http://schemas.openxmlformats.org/officeDocument/2006/relationships/hyperlink" Target="http://store.autodesk.es/store/adsk/es_ES/html/pbPage.All-Product-Listing_es_ES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"/>
  <sheetViews>
    <sheetView tabSelected="1" zoomScaleNormal="100" workbookViewId="0">
      <selection activeCell="B6" sqref="B6"/>
    </sheetView>
  </sheetViews>
  <sheetFormatPr baseColWidth="10" defaultRowHeight="11.25" x14ac:dyDescent="0.2"/>
  <cols>
    <col min="1" max="1" width="31.6640625" customWidth="1"/>
    <col min="2" max="2" width="15" customWidth="1"/>
    <col min="3" max="3" width="14" customWidth="1"/>
  </cols>
  <sheetData>
    <row r="1" spans="1:11" ht="20.25" thickBot="1" x14ac:dyDescent="0.35">
      <c r="A1" s="1" t="s">
        <v>21</v>
      </c>
      <c r="B1" s="1"/>
      <c r="C1" s="1"/>
      <c r="D1" s="1"/>
      <c r="E1" s="1"/>
      <c r="F1" s="1"/>
      <c r="G1" s="1"/>
      <c r="H1" s="1"/>
    </row>
    <row r="2" spans="1:11" ht="12" thickTop="1" x14ac:dyDescent="0.2"/>
    <row r="3" spans="1:11" x14ac:dyDescent="0.2">
      <c r="A3" t="s">
        <v>4</v>
      </c>
      <c r="B3" s="7" t="s">
        <v>1</v>
      </c>
    </row>
    <row r="4" spans="1:11" x14ac:dyDescent="0.2">
      <c r="A4" t="s">
        <v>16</v>
      </c>
      <c r="B4" s="7" t="s">
        <v>3</v>
      </c>
      <c r="G4" s="7" t="s">
        <v>8</v>
      </c>
    </row>
    <row r="5" spans="1:11" x14ac:dyDescent="0.2">
      <c r="G5">
        <v>912210670</v>
      </c>
    </row>
    <row r="6" spans="1:11" x14ac:dyDescent="0.2">
      <c r="A6" t="s">
        <v>6</v>
      </c>
      <c r="B6" s="10">
        <v>1</v>
      </c>
    </row>
    <row r="7" spans="1:11" x14ac:dyDescent="0.2">
      <c r="D7" s="3" t="s">
        <v>0</v>
      </c>
    </row>
    <row r="8" spans="1:11" x14ac:dyDescent="0.2">
      <c r="B8" s="3" t="s">
        <v>5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</row>
    <row r="9" spans="1:11" ht="15" x14ac:dyDescent="0.25">
      <c r="A9" s="2" t="s">
        <v>9</v>
      </c>
      <c r="B9" s="5"/>
      <c r="D9" s="5"/>
      <c r="E9" s="5"/>
      <c r="F9" s="5"/>
      <c r="G9" s="5"/>
      <c r="H9" s="5"/>
      <c r="I9" s="5"/>
    </row>
    <row r="10" spans="1:11" x14ac:dyDescent="0.2">
      <c r="A10" t="s">
        <v>2</v>
      </c>
      <c r="B10" s="5">
        <v>400</v>
      </c>
      <c r="D10" s="5">
        <f>numerodelicencias*$B$10</f>
        <v>400</v>
      </c>
      <c r="E10" s="5">
        <f>numerodelicencias*$B$10</f>
        <v>400</v>
      </c>
      <c r="F10" s="5">
        <f>numerodelicencias*$B$10</f>
        <v>400</v>
      </c>
      <c r="G10" s="5">
        <f>numerodelicencias*$B$10</f>
        <v>400</v>
      </c>
      <c r="H10" s="5">
        <f>numerodelicencias*$B$10</f>
        <v>400</v>
      </c>
      <c r="I10" s="5">
        <f>numerodelicencias*$B$10</f>
        <v>400</v>
      </c>
    </row>
    <row r="11" spans="1:11" x14ac:dyDescent="0.2">
      <c r="B11" s="5"/>
      <c r="C11" s="8" t="s">
        <v>12</v>
      </c>
      <c r="D11" s="5">
        <f>SUM(D10:D10)</f>
        <v>400</v>
      </c>
      <c r="E11" s="5">
        <f>SUM(E10:E10)</f>
        <v>400</v>
      </c>
      <c r="F11" s="5">
        <f>SUM(F10:F10)</f>
        <v>400</v>
      </c>
      <c r="G11" s="5">
        <f>SUM(G10:G10)</f>
        <v>400</v>
      </c>
      <c r="H11" s="5">
        <f>SUM(H10:H10)</f>
        <v>400</v>
      </c>
      <c r="I11" s="5">
        <f>SUM(I10:I10)</f>
        <v>400</v>
      </c>
      <c r="K11" s="5"/>
    </row>
    <row r="12" spans="1:11" x14ac:dyDescent="0.2">
      <c r="B12" s="5"/>
      <c r="C12" s="8" t="s">
        <v>13</v>
      </c>
      <c r="D12" s="5">
        <f>SUM(D11,C12)</f>
        <v>400</v>
      </c>
      <c r="E12" s="5">
        <f t="shared" ref="E12:I12" si="0">SUM(E11,D12)</f>
        <v>800</v>
      </c>
      <c r="F12" s="5">
        <f t="shared" si="0"/>
        <v>1200</v>
      </c>
      <c r="G12" s="5">
        <f t="shared" si="0"/>
        <v>1600</v>
      </c>
      <c r="H12" s="5">
        <f t="shared" si="0"/>
        <v>2000</v>
      </c>
      <c r="I12" s="5">
        <f t="shared" si="0"/>
        <v>2400</v>
      </c>
    </row>
    <row r="13" spans="1:11" x14ac:dyDescent="0.2">
      <c r="B13" s="5"/>
      <c r="C13" s="8"/>
      <c r="D13" s="5"/>
      <c r="E13" s="5"/>
      <c r="F13" s="5"/>
      <c r="G13" s="5"/>
      <c r="H13" s="5"/>
      <c r="I13" s="5"/>
    </row>
    <row r="14" spans="1:11" ht="15" x14ac:dyDescent="0.25">
      <c r="A14" s="2" t="s">
        <v>10</v>
      </c>
      <c r="B14" s="5"/>
      <c r="D14" s="5"/>
      <c r="E14" s="5"/>
      <c r="F14" s="5"/>
      <c r="G14" s="5"/>
      <c r="H14" s="5"/>
      <c r="I14" s="5"/>
    </row>
    <row r="15" spans="1:11" x14ac:dyDescent="0.2">
      <c r="A15" t="s">
        <v>2</v>
      </c>
      <c r="B15" s="5">
        <v>1755</v>
      </c>
      <c r="D15" s="6">
        <f t="shared" ref="D15:I15" si="1">$B$15*numerodelicencias</f>
        <v>1755</v>
      </c>
      <c r="E15" s="6">
        <f t="shared" si="1"/>
        <v>1755</v>
      </c>
      <c r="F15" s="6">
        <f t="shared" si="1"/>
        <v>1755</v>
      </c>
      <c r="G15" s="6">
        <f t="shared" si="1"/>
        <v>1755</v>
      </c>
      <c r="H15" s="6">
        <f t="shared" si="1"/>
        <v>1755</v>
      </c>
      <c r="I15" s="6">
        <f t="shared" si="1"/>
        <v>1755</v>
      </c>
      <c r="J15" s="11"/>
      <c r="K15" s="11"/>
    </row>
    <row r="16" spans="1:11" x14ac:dyDescent="0.2">
      <c r="B16" s="5"/>
      <c r="C16" s="8" t="s">
        <v>14</v>
      </c>
      <c r="D16" s="5">
        <f>SUM(D14:D15)</f>
        <v>1755</v>
      </c>
      <c r="E16" s="5">
        <f t="shared" ref="E16:I16" si="2">SUM(E14:E15)</f>
        <v>1755</v>
      </c>
      <c r="F16" s="5">
        <f t="shared" si="2"/>
        <v>1755</v>
      </c>
      <c r="G16" s="5">
        <f t="shared" si="2"/>
        <v>1755</v>
      </c>
      <c r="H16" s="5">
        <f t="shared" si="2"/>
        <v>1755</v>
      </c>
      <c r="I16" s="5">
        <f t="shared" si="2"/>
        <v>1755</v>
      </c>
    </row>
    <row r="17" spans="1:9" x14ac:dyDescent="0.2">
      <c r="B17" s="5"/>
      <c r="C17" s="8" t="s">
        <v>15</v>
      </c>
      <c r="D17" s="5">
        <f>SUM(D16,C17)</f>
        <v>1755</v>
      </c>
      <c r="E17" s="5">
        <f t="shared" ref="E17:I17" si="3">SUM(E16,D17)</f>
        <v>3510</v>
      </c>
      <c r="F17" s="5">
        <f t="shared" si="3"/>
        <v>5265</v>
      </c>
      <c r="G17" s="5">
        <f t="shared" si="3"/>
        <v>7020</v>
      </c>
      <c r="H17" s="5">
        <f t="shared" si="3"/>
        <v>8775</v>
      </c>
      <c r="I17" s="5">
        <f t="shared" si="3"/>
        <v>10530</v>
      </c>
    </row>
    <row r="18" spans="1:9" x14ac:dyDescent="0.2">
      <c r="B18" s="5"/>
      <c r="D18" s="5"/>
      <c r="E18" s="5"/>
      <c r="F18" s="5"/>
      <c r="G18" s="5"/>
      <c r="H18" s="5"/>
      <c r="I18" s="5"/>
    </row>
    <row r="19" spans="1:9" x14ac:dyDescent="0.2">
      <c r="D19" s="3" t="s">
        <v>0</v>
      </c>
    </row>
    <row r="20" spans="1:9" x14ac:dyDescent="0.2">
      <c r="B20" s="3" t="s">
        <v>5</v>
      </c>
      <c r="D20" s="4">
        <v>1</v>
      </c>
      <c r="E20" s="4">
        <v>2</v>
      </c>
      <c r="F20" s="4">
        <v>3</v>
      </c>
      <c r="G20" s="4">
        <v>4</v>
      </c>
      <c r="H20" s="4">
        <v>5</v>
      </c>
      <c r="I20" s="4">
        <v>6</v>
      </c>
    </row>
    <row r="21" spans="1:9" ht="15" x14ac:dyDescent="0.25">
      <c r="A21" s="2" t="s">
        <v>22</v>
      </c>
      <c r="B21" s="5"/>
      <c r="D21" s="5"/>
      <c r="E21" s="5"/>
      <c r="F21" s="5"/>
      <c r="G21" s="5"/>
      <c r="H21" s="5"/>
      <c r="I21" s="5"/>
    </row>
    <row r="22" spans="1:9" x14ac:dyDescent="0.2">
      <c r="A22" t="s">
        <v>20</v>
      </c>
      <c r="B22" s="5">
        <v>595</v>
      </c>
      <c r="D22" s="5">
        <f>B22*numerodelicencias</f>
        <v>595</v>
      </c>
      <c r="E22" s="5"/>
      <c r="F22" s="5"/>
      <c r="G22" s="5"/>
      <c r="H22" s="5"/>
      <c r="I22" s="5"/>
    </row>
    <row r="23" spans="1:9" x14ac:dyDescent="0.2">
      <c r="A23" t="s">
        <v>11</v>
      </c>
      <c r="B23" s="5">
        <v>120</v>
      </c>
      <c r="D23" s="6">
        <f t="shared" ref="D23:I23" si="4">$B$23*numerodelicencias</f>
        <v>120</v>
      </c>
      <c r="E23" s="6">
        <f t="shared" si="4"/>
        <v>120</v>
      </c>
      <c r="F23" s="6">
        <f t="shared" si="4"/>
        <v>120</v>
      </c>
      <c r="G23" s="6">
        <f t="shared" si="4"/>
        <v>120</v>
      </c>
      <c r="H23" s="6">
        <f t="shared" si="4"/>
        <v>120</v>
      </c>
      <c r="I23" s="6">
        <f t="shared" si="4"/>
        <v>120</v>
      </c>
    </row>
    <row r="24" spans="1:9" x14ac:dyDescent="0.2">
      <c r="B24" s="5"/>
      <c r="C24" s="8" t="s">
        <v>24</v>
      </c>
      <c r="D24" s="5">
        <f>SUM(D21:D23)</f>
        <v>715</v>
      </c>
      <c r="E24" s="5">
        <f t="shared" ref="E24:I24" si="5">SUM(E21:E23)</f>
        <v>120</v>
      </c>
      <c r="F24" s="5">
        <f t="shared" si="5"/>
        <v>120</v>
      </c>
      <c r="G24" s="5">
        <f t="shared" si="5"/>
        <v>120</v>
      </c>
      <c r="H24" s="5">
        <f t="shared" si="5"/>
        <v>120</v>
      </c>
      <c r="I24" s="5">
        <f t="shared" si="5"/>
        <v>120</v>
      </c>
    </row>
    <row r="25" spans="1:9" x14ac:dyDescent="0.2">
      <c r="B25" s="5"/>
      <c r="C25" s="8" t="s">
        <v>25</v>
      </c>
      <c r="D25" s="5">
        <f>SUM(D24,C25)</f>
        <v>715</v>
      </c>
      <c r="E25" s="5">
        <f t="shared" ref="E25:I25" si="6">SUM(E24,D25)</f>
        <v>835</v>
      </c>
      <c r="F25" s="5">
        <f t="shared" si="6"/>
        <v>955</v>
      </c>
      <c r="G25" s="5">
        <f t="shared" si="6"/>
        <v>1075</v>
      </c>
      <c r="H25" s="5">
        <f t="shared" si="6"/>
        <v>1195</v>
      </c>
      <c r="I25" s="5">
        <f t="shared" si="6"/>
        <v>1315</v>
      </c>
    </row>
    <row r="26" spans="1:9" ht="15" x14ac:dyDescent="0.25">
      <c r="A26" s="2"/>
      <c r="B26" s="5"/>
      <c r="D26" s="5"/>
      <c r="E26" s="5"/>
      <c r="F26" s="5"/>
      <c r="G26" s="5"/>
      <c r="H26" s="5"/>
      <c r="I26" s="5"/>
    </row>
    <row r="27" spans="1:9" ht="15" x14ac:dyDescent="0.25">
      <c r="A27" s="2" t="s">
        <v>17</v>
      </c>
      <c r="B27" s="5"/>
      <c r="D27" s="5"/>
      <c r="E27" s="5"/>
      <c r="F27" s="5"/>
      <c r="G27" s="5"/>
      <c r="H27" s="5"/>
      <c r="I27" s="5"/>
    </row>
    <row r="28" spans="1:9" x14ac:dyDescent="0.2">
      <c r="A28" t="s">
        <v>23</v>
      </c>
      <c r="B28" s="5">
        <v>695</v>
      </c>
      <c r="D28" s="5">
        <f>B28*numerodelicencias</f>
        <v>695</v>
      </c>
      <c r="E28" s="5"/>
      <c r="F28" s="5"/>
      <c r="G28" s="5"/>
      <c r="H28" s="5"/>
      <c r="I28" s="5"/>
    </row>
    <row r="29" spans="1:9" x14ac:dyDescent="0.2">
      <c r="A29" t="s">
        <v>11</v>
      </c>
      <c r="B29" s="5">
        <v>140</v>
      </c>
      <c r="D29" s="6">
        <f>$B$29*numerodelicencias</f>
        <v>140</v>
      </c>
      <c r="E29" s="6">
        <f>$B$29*numerodelicencias</f>
        <v>140</v>
      </c>
      <c r="F29" s="6">
        <f>$B$29*numerodelicencias</f>
        <v>140</v>
      </c>
      <c r="G29" s="6">
        <f>$B$29*numerodelicencias</f>
        <v>140</v>
      </c>
      <c r="H29" s="6">
        <f>$B$29*numerodelicencias</f>
        <v>140</v>
      </c>
      <c r="I29" s="6">
        <f>$B$29*numerodelicencias</f>
        <v>140</v>
      </c>
    </row>
    <row r="30" spans="1:9" x14ac:dyDescent="0.2">
      <c r="B30" s="5"/>
      <c r="C30" s="8" t="s">
        <v>18</v>
      </c>
      <c r="D30" s="5">
        <f>SUM(D27:D29)</f>
        <v>835</v>
      </c>
      <c r="E30" s="5">
        <f>SUM(E27:E29)</f>
        <v>140</v>
      </c>
      <c r="F30" s="5">
        <f t="shared" ref="F30" si="7">SUM(F27:F29)</f>
        <v>140</v>
      </c>
      <c r="G30" s="5">
        <f t="shared" ref="G30:I30" si="8">SUM(G27:G29)</f>
        <v>140</v>
      </c>
      <c r="H30" s="5">
        <f t="shared" si="8"/>
        <v>140</v>
      </c>
      <c r="I30" s="5">
        <f t="shared" si="8"/>
        <v>140</v>
      </c>
    </row>
    <row r="31" spans="1:9" x14ac:dyDescent="0.2">
      <c r="B31" s="5"/>
      <c r="C31" s="8" t="s">
        <v>19</v>
      </c>
      <c r="D31" s="5">
        <f>SUM(D30,C31)</f>
        <v>835</v>
      </c>
      <c r="E31" s="5">
        <f t="shared" ref="E31:I31" si="9">SUM(E30,D31)</f>
        <v>975</v>
      </c>
      <c r="F31" s="5">
        <f t="shared" si="9"/>
        <v>1115</v>
      </c>
      <c r="G31" s="5">
        <f t="shared" si="9"/>
        <v>1255</v>
      </c>
      <c r="H31" s="5">
        <f t="shared" si="9"/>
        <v>1395</v>
      </c>
      <c r="I31" s="5">
        <f t="shared" si="9"/>
        <v>1535</v>
      </c>
    </row>
    <row r="34" spans="1:9" ht="15.75" thickBot="1" x14ac:dyDescent="0.3">
      <c r="A34" s="2" t="s">
        <v>7</v>
      </c>
    </row>
    <row r="35" spans="1:9" x14ac:dyDescent="0.2">
      <c r="A35" t="s">
        <v>26</v>
      </c>
      <c r="D35" s="9">
        <f>D12-D25</f>
        <v>-315</v>
      </c>
      <c r="E35" s="9">
        <f t="shared" ref="E35:I35" si="10">E12-E25</f>
        <v>-35</v>
      </c>
      <c r="F35" s="9">
        <f t="shared" si="10"/>
        <v>245</v>
      </c>
      <c r="G35" s="9">
        <f t="shared" si="10"/>
        <v>525</v>
      </c>
      <c r="H35" s="9">
        <f t="shared" si="10"/>
        <v>805</v>
      </c>
      <c r="I35" s="13">
        <f t="shared" si="10"/>
        <v>1085</v>
      </c>
    </row>
    <row r="36" spans="1:9" ht="12" thickBot="1" x14ac:dyDescent="0.25">
      <c r="A36" t="s">
        <v>27</v>
      </c>
      <c r="D36" s="9">
        <f>+D17-D31</f>
        <v>920</v>
      </c>
      <c r="E36" s="9">
        <f t="shared" ref="E36:I36" si="11">+E17-E31</f>
        <v>2535</v>
      </c>
      <c r="F36" s="9">
        <f t="shared" si="11"/>
        <v>4150</v>
      </c>
      <c r="G36" s="9">
        <f t="shared" si="11"/>
        <v>5765</v>
      </c>
      <c r="H36" s="9">
        <f t="shared" si="11"/>
        <v>7380</v>
      </c>
      <c r="I36" s="14">
        <f t="shared" si="11"/>
        <v>8995</v>
      </c>
    </row>
    <row r="38" spans="1:9" ht="15.75" thickBot="1" x14ac:dyDescent="0.3">
      <c r="A38" s="2" t="s">
        <v>30</v>
      </c>
    </row>
    <row r="39" spans="1:9" x14ac:dyDescent="0.2">
      <c r="A39" t="s">
        <v>28</v>
      </c>
      <c r="D39" s="12"/>
      <c r="E39" s="12"/>
      <c r="F39" s="12">
        <f t="shared" ref="F39" si="12">+F35/F12</f>
        <v>0.20416666666666666</v>
      </c>
      <c r="G39" s="12">
        <f t="shared" ref="G39:H39" si="13">+G35/G12</f>
        <v>0.328125</v>
      </c>
      <c r="H39" s="12">
        <f t="shared" si="13"/>
        <v>0.40250000000000002</v>
      </c>
      <c r="I39" s="15">
        <f>+I35/I12</f>
        <v>0.45208333333333334</v>
      </c>
    </row>
    <row r="40" spans="1:9" ht="12" thickBot="1" x14ac:dyDescent="0.25">
      <c r="A40" t="s">
        <v>29</v>
      </c>
      <c r="D40" s="12"/>
      <c r="E40" s="12"/>
      <c r="F40" s="12">
        <f t="shared" ref="D40:F40" si="14">+F36/F17</f>
        <v>0.78822412155745492</v>
      </c>
      <c r="G40" s="12">
        <f t="shared" ref="G40:H40" si="15">+G36/G17</f>
        <v>0.82122507122507127</v>
      </c>
      <c r="H40" s="12">
        <f t="shared" si="15"/>
        <v>0.84102564102564104</v>
      </c>
      <c r="I40" s="16">
        <f>+I36/I17</f>
        <v>0.85422602089268751</v>
      </c>
    </row>
  </sheetData>
  <hyperlinks>
    <hyperlink ref="B3" r:id="rId1" xr:uid="{00000000-0004-0000-0000-000000000000}"/>
    <hyperlink ref="B4" r:id="rId2" xr:uid="{00000000-0004-0000-0000-000001000000}"/>
    <hyperlink ref="G4" r:id="rId3" xr:uid="{00000000-0004-0000-0000-000002000000}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Permanente vs. Suscripción</vt:lpstr>
      <vt:lpstr>numerodelicencias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zwspain</dc:creator>
  <cp:lastModifiedBy>paco megía</cp:lastModifiedBy>
  <cp:lastPrinted>2015-06-28T18:03:19Z</cp:lastPrinted>
  <dcterms:created xsi:type="dcterms:W3CDTF">2015-06-28T17:39:12Z</dcterms:created>
  <dcterms:modified xsi:type="dcterms:W3CDTF">2019-09-11T09:58:17Z</dcterms:modified>
</cp:coreProperties>
</file>